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25001350281\"/>
    </mc:Choice>
  </mc:AlternateContent>
  <bookViews>
    <workbookView xWindow="12000" yWindow="0" windowWidth="12000" windowHeight="129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9" i="1"/>
  <c r="G14" i="1" l="1"/>
  <c r="G8" i="1" l="1"/>
  <c r="G7" i="1"/>
  <c r="G6" i="1"/>
  <c r="G11" i="1"/>
  <c r="G12" i="1"/>
  <c r="G13" i="1"/>
  <c r="G15" i="1"/>
  <c r="G16" i="1"/>
  <c r="G17" i="1"/>
  <c r="G18" i="1"/>
  <c r="G9" i="1" l="1"/>
</calcChain>
</file>

<file path=xl/sharedStrings.xml><?xml version="1.0" encoding="utf-8"?>
<sst xmlns="http://schemas.openxmlformats.org/spreadsheetml/2006/main" count="68" uniqueCount="52">
  <si>
    <t>STT</t>
  </si>
  <si>
    <t>Nội dung</t>
  </si>
  <si>
    <t>ĐVT</t>
  </si>
  <si>
    <t>Số lượng</t>
  </si>
  <si>
    <t>Đơn giá (đồng)</t>
  </si>
  <si>
    <t>Thành tiền</t>
  </si>
  <si>
    <t>Ghi chú</t>
  </si>
  <si>
    <t>I</t>
  </si>
  <si>
    <t>Chuyến</t>
  </si>
  <si>
    <t>Căn cứ pháp lý dự toán</t>
  </si>
  <si>
    <t>Thuyết minh cơ sở tính toán</t>
  </si>
  <si>
    <t>Người</t>
  </si>
  <si>
    <t>Chi hỗ trợ tiền thuê chỗ nghỉ cho giảng viên/ báo cáo viên</t>
  </si>
  <si>
    <t>Chi hỗ trợ tiền ăn cho giảng viên/ báo cáo viên</t>
  </si>
  <si>
    <t>Chi hỗ trợ tiền ăn cho trợ giảng</t>
  </si>
  <si>
    <t>Chi hỗ trợ tiền thuê chỗ nghỉ cho trợ giảng</t>
  </si>
  <si>
    <t>II</t>
  </si>
  <si>
    <t>Thuế VAT (8%)</t>
  </si>
  <si>
    <t>III</t>
  </si>
  <si>
    <t>350.000đ/ngày/người x 2 ngày x 1 người = 700.000đ/người</t>
  </si>
  <si>
    <t>100.000đ/ngày/người x 2 ngày x 1 người = 200.000đ/người</t>
  </si>
  <si>
    <t>DỰ TOÁN KINH PHÍ HỘI NGHỊ TRIỂN KHAI LUẬT ĐẤT ĐAI 2024 
VÀ CÁC NGHỊ DỊNH HƯỚNG DẪN THI HÀNH TRÊN ĐỊA BÀN TỈNH TÂY NINH</t>
  </si>
  <si>
    <t>khoản 1 Điều 5 QĐ 22/2018/QĐ-UBND</t>
  </si>
  <si>
    <t>khoản 1 Điều 8 Quyết định số 22/2018/QĐ-UBND</t>
  </si>
  <si>
    <t>khoản 1 Điều 8 QĐ 22/2018/QĐ-UBND</t>
  </si>
  <si>
    <t>Bảng báo giá, hoá đơn thực tế</t>
  </si>
  <si>
    <t>khoản 2 Điều 2 Nghị quyết 67/2023/NQ-HĐND ngày 08/12//2023</t>
  </si>
  <si>
    <t>Tiền nước uống cho hội nghị</t>
  </si>
  <si>
    <t>(130 đại biểu + 3 giảng viên + 2 trợ giảng) = 135 người; 
135 người x 4 buổi  = 540; 
20.000 đồng/1 buổi (nửa ngày)/đại biểu tham dự</t>
  </si>
  <si>
    <t>Chi hỗ trợ người đưa tin (báo/đài PTTH)</t>
  </si>
  <si>
    <t>Ngày</t>
  </si>
  <si>
    <t>Băng rôn cổng (Kích thước: ngang 0,7m x dài 8m; Chất liệu: in Hiflex (Kèm theo nội dung Hội nghị))</t>
  </si>
  <si>
    <t>Băng rôn Hội trường (Kích thước: ngang 1,2m x dài 3,0m; Chất liệu: in Hiflex (Kèm theo nội dung Hội nghị))</t>
  </si>
  <si>
    <t>Tấm</t>
  </si>
  <si>
    <t>Buổi</t>
  </si>
  <si>
    <t>1 buổi = 4 tiết học</t>
  </si>
  <si>
    <t>1.500.000đ/buổi x 2 buổi/ngày x 2 ngày = 6.000.000 đ</t>
  </si>
  <si>
    <t>750.000đ/buổi x 2 buổi/ngày x 2 ngày = 3.000.000 đ</t>
  </si>
  <si>
    <t>Luật Thuế GTGT, NĐ 72/2024/NĐ-CP ngày 30/6/2024</t>
  </si>
  <si>
    <t>Thuê xe dịch vụ, loại xe: Canival 7 chỗ, đã bao gồm thuế, phí</t>
  </si>
  <si>
    <t>Đã bao gồm công treo, thuế, phí</t>
  </si>
  <si>
    <r>
      <t>C</t>
    </r>
    <r>
      <rPr>
        <sz val="12"/>
        <color rgb="FF002060"/>
        <rFont val="Times New Roman"/>
        <family val="1"/>
      </rPr>
      <t>hi thù lao giảng viên/báo cáo viên (soạn slide bài giảng + báo cáo) (2 ngày x 2 buổi)</t>
    </r>
  </si>
  <si>
    <t>Chi thù lao trợ giảng</t>
  </si>
  <si>
    <t>(Bằng chữ: Ba mươi mốt triệu bảy trăm lẻ tám nghìn bốn trăm tám mươi đồng)</t>
  </si>
  <si>
    <t>(Kèm theo Kế hoạch số      /KH-STNMT ngày    /   /2024 của Sở Tài nguyên và Môi trường)</t>
  </si>
  <si>
    <t xml:space="preserve">Chi thuê xe đưa đón giảng viên/báo cáo viên </t>
  </si>
  <si>
    <t>Chuyến 1: Từ Sở TNMT Tây Ninh đến trường ĐHNL rước về Tây Ninh
Chuyến 2: Từ Sở TNMT Tây Ninh đưa xuống trường ĐHNL rồi về lại Tây Ninh</t>
  </si>
  <si>
    <t xml:space="preserve">Chi thiết kế, in ấn, công treo, gắn băng rôn phục vụ Hội nghị </t>
  </si>
  <si>
    <t>Chi phí đã có thuế VAT</t>
  </si>
  <si>
    <t>Chi phí chưa có thuế VAT</t>
  </si>
  <si>
    <t>Tổng cộng</t>
  </si>
  <si>
    <t>Tổng kinh phí thực hiện Kế hoạch = (I) + (II)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</si>
</sst>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Times New Roman"/>
      <family val="2"/>
      <charset val="163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206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activeCell="B2" sqref="B2:I2"/>
    </sheetView>
  </sheetViews>
  <sheetFormatPr defaultRowHeight="15.75" x14ac:dyDescent="0.25"/>
  <cols>
    <col min="1" max="1" width="5.625" style="8" customWidth="1"/>
    <col min="2" max="2" width="24" style="8" customWidth="1"/>
    <col min="3" max="3" width="29.25" style="8" customWidth="1"/>
    <col min="4" max="4" width="8.625" style="8" customWidth="1"/>
    <col min="5" max="5" width="6.75" style="8" customWidth="1"/>
    <col min="6" max="6" width="11.625" style="8" customWidth="1"/>
    <col min="7" max="7" width="13.625" style="22" customWidth="1"/>
    <col min="8" max="8" width="15.875" style="8" customWidth="1"/>
    <col min="9" max="9" width="12.25" style="8" customWidth="1"/>
    <col min="10" max="16384" width="9" style="8"/>
  </cols>
  <sheetData>
    <row r="1" spans="1:9" ht="46.5" customHeight="1" x14ac:dyDescent="0.3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ht="18.75" customHeight="1" x14ac:dyDescent="0.3">
      <c r="A2" s="14"/>
      <c r="B2" s="32" t="s">
        <v>44</v>
      </c>
      <c r="C2" s="32"/>
      <c r="D2" s="32"/>
      <c r="E2" s="32"/>
      <c r="F2" s="32"/>
      <c r="G2" s="32"/>
      <c r="H2" s="32"/>
      <c r="I2" s="32"/>
    </row>
    <row r="4" spans="1:9" ht="56.25" customHeight="1" x14ac:dyDescent="0.25">
      <c r="A4" s="1" t="s">
        <v>0</v>
      </c>
      <c r="B4" s="1" t="s">
        <v>1</v>
      </c>
      <c r="C4" s="1" t="s">
        <v>10</v>
      </c>
      <c r="D4" s="1" t="s">
        <v>2</v>
      </c>
      <c r="E4" s="6" t="s">
        <v>3</v>
      </c>
      <c r="F4" s="1" t="s">
        <v>4</v>
      </c>
      <c r="G4" s="1" t="s">
        <v>5</v>
      </c>
      <c r="H4" s="1" t="s">
        <v>9</v>
      </c>
      <c r="I4" s="1" t="s">
        <v>6</v>
      </c>
    </row>
    <row r="5" spans="1:9" s="15" customFormat="1" ht="21.75" customHeight="1" x14ac:dyDescent="0.25">
      <c r="A5" s="16" t="s">
        <v>7</v>
      </c>
      <c r="B5" s="45" t="s">
        <v>48</v>
      </c>
      <c r="C5" s="46"/>
      <c r="D5" s="17"/>
      <c r="E5" s="17"/>
      <c r="F5" s="17"/>
      <c r="G5" s="19"/>
      <c r="H5" s="17"/>
      <c r="I5" s="17"/>
    </row>
    <row r="6" spans="1:9" ht="93" customHeight="1" x14ac:dyDescent="0.25">
      <c r="A6" s="3">
        <v>1</v>
      </c>
      <c r="B6" s="9" t="s">
        <v>45</v>
      </c>
      <c r="C6" s="4" t="s">
        <v>46</v>
      </c>
      <c r="D6" s="3" t="s">
        <v>8</v>
      </c>
      <c r="E6" s="7">
        <v>2</v>
      </c>
      <c r="F6" s="5">
        <v>2000000</v>
      </c>
      <c r="G6" s="20">
        <f>E6*F6</f>
        <v>4000000</v>
      </c>
      <c r="H6" s="4" t="s">
        <v>25</v>
      </c>
      <c r="I6" s="4" t="s">
        <v>39</v>
      </c>
    </row>
    <row r="7" spans="1:9" ht="78.75" customHeight="1" x14ac:dyDescent="0.25">
      <c r="A7" s="34">
        <v>2</v>
      </c>
      <c r="B7" s="36" t="s">
        <v>47</v>
      </c>
      <c r="C7" s="9" t="s">
        <v>31</v>
      </c>
      <c r="D7" s="10" t="s">
        <v>33</v>
      </c>
      <c r="E7" s="11">
        <v>1</v>
      </c>
      <c r="F7" s="12">
        <v>604800</v>
      </c>
      <c r="G7" s="21">
        <f>F7*E7</f>
        <v>604800</v>
      </c>
      <c r="H7" s="9" t="s">
        <v>25</v>
      </c>
      <c r="I7" s="38" t="s">
        <v>40</v>
      </c>
    </row>
    <row r="8" spans="1:9" ht="69.75" customHeight="1" x14ac:dyDescent="0.25">
      <c r="A8" s="35"/>
      <c r="B8" s="37"/>
      <c r="C8" s="9" t="s">
        <v>32</v>
      </c>
      <c r="D8" s="10" t="s">
        <v>33</v>
      </c>
      <c r="E8" s="11">
        <v>1</v>
      </c>
      <c r="F8" s="12">
        <v>427680</v>
      </c>
      <c r="G8" s="21">
        <f>F8*E8</f>
        <v>427680</v>
      </c>
      <c r="H8" s="9" t="s">
        <v>25</v>
      </c>
      <c r="I8" s="39"/>
    </row>
    <row r="9" spans="1:9" ht="34.5" customHeight="1" x14ac:dyDescent="0.25">
      <c r="A9" s="43" t="s">
        <v>50</v>
      </c>
      <c r="B9" s="40"/>
      <c r="C9" s="23"/>
      <c r="D9" s="24"/>
      <c r="E9" s="25"/>
      <c r="F9" s="26"/>
      <c r="G9" s="44">
        <f>SUM(G6:G8)</f>
        <v>5032480</v>
      </c>
      <c r="H9" s="23"/>
      <c r="I9" s="27"/>
    </row>
    <row r="10" spans="1:9" ht="28.5" customHeight="1" x14ac:dyDescent="0.25">
      <c r="A10" s="16" t="s">
        <v>16</v>
      </c>
      <c r="B10" s="47" t="s">
        <v>49</v>
      </c>
      <c r="C10" s="47"/>
      <c r="D10" s="17"/>
      <c r="E10" s="18"/>
      <c r="F10" s="18"/>
      <c r="G10" s="19"/>
      <c r="H10" s="18"/>
      <c r="I10" s="18"/>
    </row>
    <row r="11" spans="1:9" ht="88.5" customHeight="1" x14ac:dyDescent="0.25">
      <c r="A11" s="3">
        <v>3</v>
      </c>
      <c r="B11" s="4" t="s">
        <v>41</v>
      </c>
      <c r="C11" s="4" t="s">
        <v>36</v>
      </c>
      <c r="D11" s="3" t="s">
        <v>34</v>
      </c>
      <c r="E11" s="3">
        <v>4</v>
      </c>
      <c r="F11" s="5">
        <v>1500000</v>
      </c>
      <c r="G11" s="20">
        <f t="shared" ref="G11:G18" si="0">E11*F11</f>
        <v>6000000</v>
      </c>
      <c r="H11" s="4" t="s">
        <v>26</v>
      </c>
      <c r="I11" s="3" t="s">
        <v>35</v>
      </c>
    </row>
    <row r="12" spans="1:9" ht="69.75" customHeight="1" x14ac:dyDescent="0.25">
      <c r="A12" s="3">
        <v>4</v>
      </c>
      <c r="B12" s="9" t="s">
        <v>12</v>
      </c>
      <c r="C12" s="4" t="s">
        <v>19</v>
      </c>
      <c r="D12" s="3" t="s">
        <v>11</v>
      </c>
      <c r="E12" s="3">
        <v>3</v>
      </c>
      <c r="F12" s="5">
        <v>700000</v>
      </c>
      <c r="G12" s="20">
        <f t="shared" si="0"/>
        <v>2100000</v>
      </c>
      <c r="H12" s="4" t="s">
        <v>22</v>
      </c>
      <c r="I12" s="3"/>
    </row>
    <row r="13" spans="1:9" ht="67.5" customHeight="1" x14ac:dyDescent="0.25">
      <c r="A13" s="3">
        <v>5</v>
      </c>
      <c r="B13" s="9" t="s">
        <v>13</v>
      </c>
      <c r="C13" s="4" t="s">
        <v>20</v>
      </c>
      <c r="D13" s="3" t="s">
        <v>11</v>
      </c>
      <c r="E13" s="3">
        <v>3</v>
      </c>
      <c r="F13" s="5">
        <v>200000</v>
      </c>
      <c r="G13" s="20">
        <f t="shared" si="0"/>
        <v>600000</v>
      </c>
      <c r="H13" s="4" t="s">
        <v>24</v>
      </c>
      <c r="I13" s="3"/>
    </row>
    <row r="14" spans="1:9" ht="82.5" customHeight="1" x14ac:dyDescent="0.25">
      <c r="A14" s="3">
        <v>6</v>
      </c>
      <c r="B14" s="9" t="s">
        <v>42</v>
      </c>
      <c r="C14" s="4" t="s">
        <v>37</v>
      </c>
      <c r="D14" s="3" t="s">
        <v>34</v>
      </c>
      <c r="E14" s="3">
        <v>4</v>
      </c>
      <c r="F14" s="5">
        <v>750000</v>
      </c>
      <c r="G14" s="20">
        <f>E14*F14</f>
        <v>3000000</v>
      </c>
      <c r="H14" s="4" t="s">
        <v>26</v>
      </c>
      <c r="I14" s="3"/>
    </row>
    <row r="15" spans="1:9" ht="72" customHeight="1" x14ac:dyDescent="0.25">
      <c r="A15" s="3">
        <v>7</v>
      </c>
      <c r="B15" s="4" t="s">
        <v>14</v>
      </c>
      <c r="C15" s="4" t="s">
        <v>20</v>
      </c>
      <c r="D15" s="3" t="s">
        <v>11</v>
      </c>
      <c r="E15" s="3">
        <v>2</v>
      </c>
      <c r="F15" s="5">
        <v>200000</v>
      </c>
      <c r="G15" s="20">
        <f t="shared" si="0"/>
        <v>400000</v>
      </c>
      <c r="H15" s="4" t="s">
        <v>24</v>
      </c>
      <c r="I15" s="3"/>
    </row>
    <row r="16" spans="1:9" ht="72" customHeight="1" x14ac:dyDescent="0.25">
      <c r="A16" s="3">
        <v>8</v>
      </c>
      <c r="B16" s="4" t="s">
        <v>15</v>
      </c>
      <c r="C16" s="4" t="s">
        <v>19</v>
      </c>
      <c r="D16" s="3" t="s">
        <v>11</v>
      </c>
      <c r="E16" s="3">
        <v>2</v>
      </c>
      <c r="F16" s="5">
        <v>700000</v>
      </c>
      <c r="G16" s="20">
        <f t="shared" si="0"/>
        <v>1400000</v>
      </c>
      <c r="H16" s="4" t="s">
        <v>22</v>
      </c>
      <c r="I16" s="3"/>
    </row>
    <row r="17" spans="1:9" ht="85.5" customHeight="1" x14ac:dyDescent="0.25">
      <c r="A17" s="3">
        <v>9</v>
      </c>
      <c r="B17" s="4" t="s">
        <v>27</v>
      </c>
      <c r="C17" s="4" t="s">
        <v>28</v>
      </c>
      <c r="D17" s="3" t="s">
        <v>11</v>
      </c>
      <c r="E17" s="3">
        <v>540</v>
      </c>
      <c r="F17" s="5">
        <v>20000</v>
      </c>
      <c r="G17" s="20">
        <f t="shared" si="0"/>
        <v>10800000</v>
      </c>
      <c r="H17" s="4" t="s">
        <v>23</v>
      </c>
      <c r="I17" s="3"/>
    </row>
    <row r="18" spans="1:9" ht="75" customHeight="1" x14ac:dyDescent="0.25">
      <c r="A18" s="3">
        <v>10</v>
      </c>
      <c r="B18" s="4" t="s">
        <v>29</v>
      </c>
      <c r="C18" s="4" t="s">
        <v>20</v>
      </c>
      <c r="D18" s="3" t="s">
        <v>30</v>
      </c>
      <c r="E18" s="3">
        <v>2</v>
      </c>
      <c r="F18" s="5">
        <v>200000</v>
      </c>
      <c r="G18" s="20">
        <f t="shared" si="0"/>
        <v>400000</v>
      </c>
      <c r="H18" s="4" t="s">
        <v>24</v>
      </c>
      <c r="I18" s="3"/>
    </row>
    <row r="19" spans="1:9" ht="60.75" customHeight="1" x14ac:dyDescent="0.25">
      <c r="A19" s="28" t="s">
        <v>17</v>
      </c>
      <c r="B19" s="29"/>
      <c r="C19" s="3"/>
      <c r="D19" s="3"/>
      <c r="E19" s="3"/>
      <c r="F19" s="5"/>
      <c r="G19" s="19">
        <f>SUM(G11:G18)*8%</f>
        <v>1976000</v>
      </c>
      <c r="H19" s="4" t="s">
        <v>38</v>
      </c>
      <c r="I19" s="3"/>
    </row>
    <row r="20" spans="1:9" ht="36.75" customHeight="1" x14ac:dyDescent="0.25">
      <c r="A20" s="43" t="s">
        <v>50</v>
      </c>
      <c r="B20" s="42"/>
      <c r="C20" s="41"/>
      <c r="D20" s="3"/>
      <c r="E20" s="3"/>
      <c r="F20" s="5"/>
      <c r="G20" s="44">
        <f>SUM(G11:G19)</f>
        <v>26676000</v>
      </c>
      <c r="H20" s="4"/>
      <c r="I20" s="3"/>
    </row>
    <row r="21" spans="1:9" ht="45" customHeight="1" x14ac:dyDescent="0.25">
      <c r="A21" s="2" t="s">
        <v>18</v>
      </c>
      <c r="B21" s="30" t="s">
        <v>51</v>
      </c>
      <c r="C21" s="31"/>
      <c r="D21" s="17"/>
      <c r="E21" s="17"/>
      <c r="F21" s="17"/>
      <c r="G21" s="19">
        <f>G9+G20</f>
        <v>31708480</v>
      </c>
      <c r="H21" s="3"/>
      <c r="I21" s="3"/>
    </row>
    <row r="23" spans="1:9" s="13" customFormat="1" ht="15" customHeight="1" x14ac:dyDescent="0.25">
      <c r="B23" s="32" t="s">
        <v>43</v>
      </c>
      <c r="C23" s="32"/>
      <c r="D23" s="32"/>
      <c r="E23" s="32"/>
      <c r="F23" s="32"/>
      <c r="G23" s="32"/>
      <c r="H23" s="32"/>
    </row>
  </sheetData>
  <mergeCells count="12">
    <mergeCell ref="A19:B19"/>
    <mergeCell ref="B21:C21"/>
    <mergeCell ref="B23:H23"/>
    <mergeCell ref="A1:I1"/>
    <mergeCell ref="A7:A8"/>
    <mergeCell ref="B7:B8"/>
    <mergeCell ref="I7:I8"/>
    <mergeCell ref="B2:I2"/>
    <mergeCell ref="B5:C5"/>
    <mergeCell ref="B10:C10"/>
    <mergeCell ref="A9:B9"/>
    <mergeCell ref="A20:B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2024-07-02T07:32:06Z</cp:lastPrinted>
  <dcterms:created xsi:type="dcterms:W3CDTF">2024-06-24T07:59:22Z</dcterms:created>
  <dcterms:modified xsi:type="dcterms:W3CDTF">2024-08-30T07:08:11Z</dcterms:modified>
</cp:coreProperties>
</file>