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cong khai" sheetId="1" r:id="rId1"/>
    <sheet name="Sheet3" sheetId="2" r:id="rId2"/>
  </sheets>
  <definedNames>
    <definedName name="_xlnm.Print_Titles" localSheetId="0">'cong khai'!$11:$12</definedName>
  </definedNames>
  <calcPr fullCalcOnLoad="1"/>
</workbook>
</file>

<file path=xl/sharedStrings.xml><?xml version="1.0" encoding="utf-8"?>
<sst xmlns="http://schemas.openxmlformats.org/spreadsheetml/2006/main" count="140" uniqueCount="93">
  <si>
    <t>ĐV tính: Triệu đồng</t>
  </si>
  <si>
    <t>Số TT</t>
  </si>
  <si>
    <t>Nội dung</t>
  </si>
  <si>
    <t>A</t>
  </si>
  <si>
    <t>Số thu phí, lệ phí</t>
  </si>
  <si>
    <t>1.1</t>
  </si>
  <si>
    <t>1.2</t>
  </si>
  <si>
    <t>Phí</t>
  </si>
  <si>
    <t>Thu hoạt động SX, cung ứng dịch vụ</t>
  </si>
  <si>
    <t>Thu sự nghiệp khác</t>
  </si>
  <si>
    <t>B</t>
  </si>
  <si>
    <t>Chi từ nguồn thu được để lại</t>
  </si>
  <si>
    <t>Chi từ nguồn thu phí được để lại</t>
  </si>
  <si>
    <t>Chi sự nghiệp………….</t>
  </si>
  <si>
    <t>a</t>
  </si>
  <si>
    <t>Kinh phí nhiệm vụ thường xuyên</t>
  </si>
  <si>
    <t>b</t>
  </si>
  <si>
    <t>Kinh phí nhiệm vụ không thường xuyên</t>
  </si>
  <si>
    <t>Chi quản lý hành chính</t>
  </si>
  <si>
    <t>Kinh phí thực hiện chế độ tự chủ</t>
  </si>
  <si>
    <t>Kinh phí không thực hiện chế độ tự chủ</t>
  </si>
  <si>
    <t>Hoạt động SX, cung ứng dịch vụ</t>
  </si>
  <si>
    <t>Hoạt động sự nghiệp khác</t>
  </si>
  <si>
    <t>Số phí, lệ phí nộp NSNN</t>
  </si>
  <si>
    <t>II</t>
  </si>
  <si>
    <t>Nghiên cứu khoa học</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</si>
  <si>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</si>
  <si>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</si>
  <si>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</si>
  <si>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</si>
  <si>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</si>
  <si>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</si>
  <si>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Kinh phí nhiệm vụ thường xuyên theo chức năng</t>
  </si>
  <si>
    <t>2.3</t>
  </si>
  <si>
    <t>Chi sự nghiệp giáo dục, đào tạo, dạy nghề</t>
  </si>
  <si>
    <t>3.1</t>
  </si>
  <si>
    <t>3.2</t>
  </si>
  <si>
    <t>Chi sự nghiệp y tế, dân số và gia đình</t>
  </si>
  <si>
    <t>4.1</t>
  </si>
  <si>
    <t>4.2</t>
  </si>
  <si>
    <t>Chi bảo đảm xã hội</t>
  </si>
  <si>
    <t>5.1</t>
  </si>
  <si>
    <t>5.2</t>
  </si>
  <si>
    <t>Chi hoạt động kinh tế</t>
  </si>
  <si>
    <t>6.1</t>
  </si>
  <si>
    <t>6.2</t>
  </si>
  <si>
    <t>Chi sự nghiệp bảo vệ môi trường</t>
  </si>
  <si>
    <t>7.1</t>
  </si>
  <si>
    <t>7.2</t>
  </si>
  <si>
    <t>Chi sự nghiệp văn hóa thông tin</t>
  </si>
  <si>
    <t>8.1</t>
  </si>
  <si>
    <t>8.2</t>
  </si>
  <si>
    <t>Chi sự nghiệp phát thanh, truyền hình, thông tấn</t>
  </si>
  <si>
    <t>9.1</t>
  </si>
  <si>
    <t>9.2</t>
  </si>
  <si>
    <t>Chi sự nghiệp thể dục thể thao</t>
  </si>
  <si>
    <t>10.1</t>
  </si>
  <si>
    <t>10.2</t>
  </si>
  <si>
    <t>Chi Chương trình mục tiêu</t>
  </si>
  <si>
    <t>Chi Chương trình mục tiêu quốc gia</t>
  </si>
  <si>
    <t>(Chi tiết theo từng Chương trình mục tiêu quốc gia)</t>
  </si>
  <si>
    <t>SỞ TÀI NGUYÊN VÀ MÔI TRƯỜNG</t>
  </si>
  <si>
    <t>Chương: 426</t>
  </si>
  <si>
    <t>CHI CỤC TRƯỞNG</t>
  </si>
  <si>
    <t>Người lập biểu</t>
  </si>
  <si>
    <t>Ghi chú</t>
  </si>
  <si>
    <t>III</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</si>
  <si>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</si>
  <si>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</si>
  <si>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</si>
  <si>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Dự toán</t>
  </si>
  <si>
    <t>Tổng số thu, chi, nộp NSNN phí, lệ phí</t>
  </si>
  <si>
    <t>I</t>
  </si>
  <si>
    <t>Dự toán chi ngân sách nhà nước</t>
  </si>
  <si>
    <t>Nguồn Ngân sách nhà nước</t>
  </si>
  <si>
    <t>Chi sự nghiệp</t>
  </si>
  <si>
    <t>Tây Ninh, Ngày     tháng      năm 2019</t>
  </si>
  <si>
    <t xml:space="preserve">     Căn cứ Thông tư số 90/2018/TT-BTC ngày 28/9/2018 của Bộ Tài chính sửa đổi, bổ sung về một số điều của Thông tư số 61/2017/TT-BTC ngày 15 tháng 6 năm 2017 của Bộ Tài chính hướng dẫn thực hiện công khai ngân sách đối với đơn vị dự toán ngân sách, các tố chức được ngân sách nhà nước hỗ trợ.</t>
  </si>
  <si>
    <t>CHI CỤC BẢO VỆ MÔI TRƯỜNG</t>
  </si>
  <si>
    <t>Lệ phí</t>
  </si>
  <si>
    <t>-</t>
  </si>
  <si>
    <t>Phí BVMT Đối với nước thải công nghiệp</t>
  </si>
  <si>
    <t>Phí thẩm định báo cáo ĐTM</t>
  </si>
  <si>
    <t>Phí cấp xác nhận đủ điều kiện về BVMT trong nhập khẩu phế liệu</t>
  </si>
  <si>
    <t>lệ phí</t>
  </si>
  <si>
    <t>CÔNG KHAI THỰC HIỆN DỰ TOÁN THU -CHI NGÂN SÁCH QUÝ I NĂM 2019</t>
  </si>
  <si>
    <t>Phí Thẩm định phương án phục hồi cải tạo môi trường</t>
  </si>
  <si>
    <t>Ước thực
hiện quý/
6 tháng/
năm</t>
  </si>
  <si>
    <t>Ước thực
hiện/Dự
toán năm
(tỷ lệ %)</t>
  </si>
  <si>
    <t>Ước thực hiện
quý (6 tháng,
năm) nay so với
cùng kỳ năm
trước (tỷ lệ %)</t>
  </si>
  <si>
    <t>QI/2018</t>
  </si>
  <si>
    <t>KP sử dụng từ nguồn CCTl trong năm 2019</t>
  </si>
  <si>
    <t>KP CCTL năm trước chuyển sang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</si>
</sst>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_-* #,##0.000\ _₫_-;\-* #,##0.000\ _₫_-;_-* &quot;-&quot;??\ _₫_-;_-@_-"/>
    <numFmt numFmtId="179" formatCode="0.0000"/>
    <numFmt numFmtId="180" formatCode="0.00000"/>
    <numFmt numFmtId="181" formatCode="_-* #,##0.0000\ _₫_-;\-* #,##0.0000\ _₫_-;_-* &quot;-&quot;??\ _₫_-;_-@_-"/>
    <numFmt numFmtId="182" formatCode="_-* #,##0.00000\ _₫_-;\-* #,##0.00000\ _₫_-;_-* &quot;-&quot;??\ _₫_-;_-@_-"/>
    <numFmt numFmtId="183" formatCode="_-* #,##0.0\ _₫_-;\-* #,##0.0\ _₫_-;_-* &quot;-&quot;?\ _₫_-;_-@_-"/>
    <numFmt numFmtId="184" formatCode="_(* #,##0.0_);_(* \(#,##0.0\);_(* &quot;-&quot;?_);_(@_)"/>
    <numFmt numFmtId="185" formatCode="0.0%"/>
  </numFmts>
  <fonts count="59">
    <font>
      <sz val="11"/>
      <color theme="1"/>
      <name val="Calibri"/>
      <family val="2"/>
    </font>
    <font>
      <sz val="11"/>
      <color indexed="8"/>
      <name val="Arial"/>
      <family val="2"/>
    </font>
    <font>
      <sz val="11"/>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b/>
      <sz val="12"/>
      <color indexed="8"/>
      <name val="Times New Roman"/>
      <family val="1"/>
    </font>
    <font>
      <b/>
      <sz val="11"/>
      <color indexed="8"/>
      <name val="Times New Roman"/>
      <family val="1"/>
    </font>
    <font>
      <i/>
      <sz val="12"/>
      <color indexed="8"/>
      <name val="Times New Roman"/>
      <family val="1"/>
    </font>
    <font>
      <sz val="13"/>
      <color indexed="8"/>
      <name val="Times New Roman"/>
      <family val="1"/>
    </font>
    <font>
      <b/>
      <sz val="13"/>
      <color indexed="8"/>
      <name val="Times New Roman"/>
      <family val="1"/>
    </font>
    <font>
      <b/>
      <u val="single"/>
      <sz val="12"/>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i/>
      <sz val="12"/>
      <color theme="1"/>
      <name val="Times New Roman"/>
      <family val="1"/>
    </font>
    <font>
      <sz val="13"/>
      <color theme="1"/>
      <name val="Times New Roman"/>
      <family val="1"/>
    </font>
    <font>
      <b/>
      <sz val="13"/>
      <color theme="1"/>
      <name val="Times New Roman"/>
      <family val="1"/>
    </font>
    <font>
      <b/>
      <u val="single"/>
      <sz val="12"/>
      <color theme="1"/>
      <name val="Times New Roman"/>
      <family val="1"/>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Font="1" applyAlignment="1">
      <alignment/>
    </xf>
    <xf numFmtId="0" fontId="48" fillId="0" borderId="10" xfId="0" applyFont="1" applyBorder="1" applyAlignment="1">
      <alignment horizontal="center" wrapText="1"/>
    </xf>
    <xf numFmtId="0" fontId="49" fillId="0" borderId="10" xfId="55" applyFont="1" applyBorder="1" applyAlignment="1">
      <alignment horizontal="left" wrapText="1" indent="1"/>
      <protection/>
    </xf>
    <xf numFmtId="0" fontId="50" fillId="0" borderId="0" xfId="0" applyFont="1" applyAlignment="1">
      <alignment/>
    </xf>
    <xf numFmtId="0" fontId="49" fillId="0" borderId="0" xfId="0" applyFont="1" applyAlignment="1">
      <alignment/>
    </xf>
    <xf numFmtId="0" fontId="51" fillId="0" borderId="0" xfId="0" applyFont="1" applyAlignment="1">
      <alignment horizontal="left" vertical="top" wrapText="1"/>
    </xf>
    <xf numFmtId="0" fontId="50" fillId="0" borderId="0" xfId="0" applyFont="1" applyAlignment="1">
      <alignment horizontal="center"/>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wrapText="1"/>
    </xf>
    <xf numFmtId="0" fontId="51" fillId="33" borderId="12" xfId="0" applyFont="1" applyFill="1" applyBorder="1" applyAlignment="1">
      <alignment wrapText="1"/>
    </xf>
    <xf numFmtId="177" fontId="51" fillId="33" borderId="12" xfId="42" applyNumberFormat="1" applyFont="1" applyFill="1" applyBorder="1" applyAlignment="1">
      <alignment horizontal="center" wrapText="1"/>
    </xf>
    <xf numFmtId="171" fontId="51" fillId="33" borderId="12" xfId="42" applyNumberFormat="1" applyFont="1" applyFill="1" applyBorder="1" applyAlignment="1">
      <alignment horizontal="center" wrapText="1"/>
    </xf>
    <xf numFmtId="9" fontId="51" fillId="33" borderId="12" xfId="42" applyNumberFormat="1" applyFont="1" applyFill="1" applyBorder="1" applyAlignment="1">
      <alignment horizontal="right" wrapText="1"/>
    </xf>
    <xf numFmtId="9" fontId="51" fillId="33" borderId="12" xfId="42" applyNumberFormat="1" applyFont="1" applyFill="1" applyBorder="1" applyAlignment="1">
      <alignment horizontal="center" wrapText="1"/>
    </xf>
    <xf numFmtId="0" fontId="52" fillId="0" borderId="0" xfId="0" applyFont="1" applyAlignment="1">
      <alignment/>
    </xf>
    <xf numFmtId="0" fontId="51" fillId="33" borderId="10" xfId="0" applyFont="1" applyFill="1" applyBorder="1" applyAlignment="1">
      <alignment horizontal="center" wrapText="1"/>
    </xf>
    <xf numFmtId="0" fontId="51" fillId="33" borderId="10" xfId="0" applyFont="1" applyFill="1" applyBorder="1" applyAlignment="1">
      <alignment wrapText="1"/>
    </xf>
    <xf numFmtId="177" fontId="51" fillId="33" borderId="10" xfId="42" applyNumberFormat="1" applyFont="1" applyFill="1" applyBorder="1" applyAlignment="1">
      <alignment horizontal="center" wrapText="1"/>
    </xf>
    <xf numFmtId="9" fontId="51" fillId="33" borderId="10" xfId="42" applyNumberFormat="1" applyFont="1" applyFill="1" applyBorder="1" applyAlignment="1">
      <alignment horizontal="right" wrapText="1"/>
    </xf>
    <xf numFmtId="9" fontId="51" fillId="33" borderId="10" xfId="42" applyNumberFormat="1" applyFont="1" applyFill="1" applyBorder="1" applyAlignment="1">
      <alignment horizontal="center" wrapText="1"/>
    </xf>
    <xf numFmtId="0" fontId="50" fillId="33" borderId="10" xfId="0" applyFont="1" applyFill="1" applyBorder="1" applyAlignment="1">
      <alignment horizontal="center" wrapText="1"/>
    </xf>
    <xf numFmtId="0" fontId="50" fillId="33" borderId="10" xfId="0" applyFont="1" applyFill="1" applyBorder="1" applyAlignment="1">
      <alignment wrapText="1"/>
    </xf>
    <xf numFmtId="177" fontId="50" fillId="33" borderId="10" xfId="42" applyNumberFormat="1" applyFont="1" applyFill="1" applyBorder="1" applyAlignment="1">
      <alignment horizontal="center" wrapText="1"/>
    </xf>
    <xf numFmtId="176" fontId="50" fillId="33" borderId="10" xfId="42" applyNumberFormat="1" applyFont="1" applyFill="1" applyBorder="1" applyAlignment="1">
      <alignment horizontal="center" wrapText="1"/>
    </xf>
    <xf numFmtId="9" fontId="50" fillId="33" borderId="10" xfId="42" applyNumberFormat="1" applyFont="1" applyFill="1" applyBorder="1" applyAlignment="1">
      <alignment horizontal="right" wrapText="1"/>
    </xf>
    <xf numFmtId="171" fontId="50" fillId="33" borderId="10" xfId="42" applyNumberFormat="1" applyFont="1" applyFill="1" applyBorder="1" applyAlignment="1">
      <alignment horizontal="center" wrapText="1"/>
    </xf>
    <xf numFmtId="9" fontId="50" fillId="33" borderId="10" xfId="42" applyNumberFormat="1" applyFont="1" applyFill="1" applyBorder="1" applyAlignment="1">
      <alignment horizontal="center" wrapText="1"/>
    </xf>
    <xf numFmtId="2" fontId="49" fillId="0" borderId="0" xfId="0" applyNumberFormat="1" applyFont="1" applyAlignment="1">
      <alignment/>
    </xf>
    <xf numFmtId="177" fontId="50" fillId="33" borderId="10" xfId="42" applyNumberFormat="1" applyFont="1" applyFill="1" applyBorder="1" applyAlignment="1">
      <alignment horizontal="right" wrapText="1"/>
    </xf>
    <xf numFmtId="171" fontId="51" fillId="33" borderId="10" xfId="42" applyNumberFormat="1" applyFont="1" applyFill="1" applyBorder="1" applyAlignment="1">
      <alignment horizontal="center" wrapText="1"/>
    </xf>
    <xf numFmtId="171" fontId="51" fillId="33" borderId="10" xfId="42" applyNumberFormat="1" applyFont="1" applyFill="1" applyBorder="1" applyAlignment="1">
      <alignment horizontal="right" wrapText="1"/>
    </xf>
    <xf numFmtId="176" fontId="50" fillId="33" borderId="10" xfId="42" applyNumberFormat="1" applyFont="1" applyFill="1" applyBorder="1" applyAlignment="1">
      <alignment horizontal="right" wrapText="1"/>
    </xf>
    <xf numFmtId="171" fontId="50" fillId="33" borderId="10" xfId="42" applyNumberFormat="1" applyFont="1" applyFill="1" applyBorder="1" applyAlignment="1">
      <alignment horizontal="right" wrapText="1"/>
    </xf>
    <xf numFmtId="171" fontId="49" fillId="0" borderId="0" xfId="42" applyNumberFormat="1" applyFont="1" applyAlignment="1">
      <alignment/>
    </xf>
    <xf numFmtId="171" fontId="50" fillId="33" borderId="13" xfId="42" applyNumberFormat="1" applyFont="1" applyFill="1" applyBorder="1" applyAlignment="1">
      <alignment horizontal="right" wrapText="1"/>
    </xf>
    <xf numFmtId="171" fontId="49" fillId="0" borderId="0" xfId="0" applyNumberFormat="1" applyFont="1" applyAlignment="1">
      <alignment/>
    </xf>
    <xf numFmtId="0" fontId="53" fillId="33" borderId="10" xfId="0" applyFont="1" applyFill="1" applyBorder="1" applyAlignment="1">
      <alignment wrapText="1"/>
    </xf>
    <xf numFmtId="0" fontId="50" fillId="33" borderId="14" xfId="0" applyFont="1" applyFill="1" applyBorder="1" applyAlignment="1">
      <alignment horizontal="center" wrapText="1"/>
    </xf>
    <xf numFmtId="0" fontId="50" fillId="33" borderId="14" xfId="0" applyFont="1" applyFill="1" applyBorder="1" applyAlignment="1">
      <alignment wrapText="1"/>
    </xf>
    <xf numFmtId="177" fontId="50" fillId="33" borderId="14" xfId="42" applyNumberFormat="1" applyFont="1" applyFill="1" applyBorder="1" applyAlignment="1">
      <alignment horizontal="center" wrapText="1"/>
    </xf>
    <xf numFmtId="9" fontId="50" fillId="33" borderId="14" xfId="42" applyNumberFormat="1" applyFont="1" applyFill="1" applyBorder="1" applyAlignment="1">
      <alignment horizontal="right" wrapText="1"/>
    </xf>
    <xf numFmtId="0" fontId="54" fillId="0" borderId="0" xfId="0" applyFont="1" applyAlignment="1">
      <alignment/>
    </xf>
    <xf numFmtId="0" fontId="55" fillId="0" borderId="0" xfId="0" applyFont="1" applyAlignment="1">
      <alignment horizontal="center"/>
    </xf>
    <xf numFmtId="9" fontId="50" fillId="33" borderId="10" xfId="59" applyFont="1" applyFill="1" applyBorder="1" applyAlignment="1">
      <alignment horizontal="center" wrapText="1"/>
    </xf>
    <xf numFmtId="185" fontId="50" fillId="33" borderId="10" xfId="42" applyNumberFormat="1" applyFont="1" applyFill="1" applyBorder="1" applyAlignment="1">
      <alignment horizontal="center" wrapText="1"/>
    </xf>
    <xf numFmtId="9" fontId="51" fillId="33" borderId="10" xfId="59" applyFont="1" applyFill="1" applyBorder="1" applyAlignment="1">
      <alignment horizontal="center" wrapText="1"/>
    </xf>
    <xf numFmtId="9" fontId="50" fillId="33" borderId="10" xfId="59" applyFont="1" applyFill="1" applyBorder="1" applyAlignment="1">
      <alignment horizontal="right" wrapText="1"/>
    </xf>
    <xf numFmtId="171" fontId="51" fillId="33" borderId="10" xfId="59" applyNumberFormat="1" applyFont="1" applyFill="1" applyBorder="1" applyAlignment="1">
      <alignment horizontal="center" wrapText="1"/>
    </xf>
    <xf numFmtId="0" fontId="51"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5" fillId="0" borderId="0" xfId="0" applyFont="1" applyAlignment="1">
      <alignment horizontal="center"/>
    </xf>
    <xf numFmtId="0" fontId="54" fillId="0" borderId="0" xfId="0" applyFont="1" applyAlignment="1">
      <alignment horizontal="center"/>
    </xf>
    <xf numFmtId="0" fontId="49" fillId="0" borderId="0" xfId="0" applyFont="1" applyAlignment="1">
      <alignment horizontal="center" vertical="center" wrapText="1"/>
    </xf>
    <xf numFmtId="0" fontId="51" fillId="0" borderId="0" xfId="0" applyFont="1" applyAlignment="1">
      <alignment horizontal="center"/>
    </xf>
    <xf numFmtId="0" fontId="56" fillId="0" borderId="0" xfId="0" applyFont="1" applyAlignment="1">
      <alignment horizontal="center"/>
    </xf>
    <xf numFmtId="0" fontId="53" fillId="0" borderId="0" xfId="0" applyFont="1" applyAlignment="1">
      <alignment horizontal="center"/>
    </xf>
    <xf numFmtId="0" fontId="57" fillId="0" borderId="0" xfId="0" applyFont="1" applyAlignment="1">
      <alignment horizontal="center"/>
    </xf>
    <xf numFmtId="0" fontId="51" fillId="0" borderId="0" xfId="0" applyFont="1" applyAlignment="1">
      <alignment horizontal="left" vertical="top" wrapText="1"/>
    </xf>
    <xf numFmtId="0" fontId="58" fillId="0" borderId="0" xfId="0" applyFont="1" applyAlignment="1">
      <alignment horizontal="left" vertical="center" wrapText="1"/>
    </xf>
    <xf numFmtId="0" fontId="53"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2"/>
  <sheetViews>
    <sheetView tabSelected="1" zoomScalePageLayoutView="0" workbookViewId="0" topLeftCell="A44">
      <selection activeCell="C51" sqref="C51"/>
    </sheetView>
  </sheetViews>
  <sheetFormatPr defaultColWidth="9.00390625" defaultRowHeight="15"/>
  <cols>
    <col min="1" max="1" width="7.7109375" style="4" customWidth="1"/>
    <col min="2" max="2" width="37.7109375" style="4" customWidth="1"/>
    <col min="3" max="3" width="13.28125" style="4" customWidth="1"/>
    <col min="4" max="4" width="14.140625" style="4" customWidth="1"/>
    <col min="5" max="5" width="10.8515625" style="4" customWidth="1"/>
    <col min="6" max="6" width="16.140625" style="4" customWidth="1"/>
    <col min="7" max="7" width="6.140625" style="4" customWidth="1"/>
    <col min="8" max="8" width="9.00390625" style="4" customWidth="1"/>
    <col min="9" max="9" width="11.421875" style="4" bestFit="1" customWidth="1"/>
    <col min="10" max="16384" width="9.00390625" style="4" customWidth="1"/>
  </cols>
  <sheetData>
    <row r="1" spans="1:7" s="3" customFormat="1" ht="24.75" customHeight="1">
      <c r="A1" s="3" t="s">
        <v>61</v>
      </c>
      <c r="C1" s="53" t="s">
        <v>67</v>
      </c>
      <c r="D1" s="53"/>
      <c r="E1" s="53"/>
      <c r="F1" s="53"/>
      <c r="G1" s="53"/>
    </row>
    <row r="2" spans="1:7" s="3" customFormat="1" ht="24.75" customHeight="1">
      <c r="A2" s="57" t="s">
        <v>78</v>
      </c>
      <c r="B2" s="57"/>
      <c r="C2" s="54" t="s">
        <v>68</v>
      </c>
      <c r="D2" s="54"/>
      <c r="E2" s="54"/>
      <c r="F2" s="54"/>
      <c r="G2" s="54"/>
    </row>
    <row r="3" spans="1:2" ht="24.75" customHeight="1">
      <c r="A3" s="57" t="s">
        <v>62</v>
      </c>
      <c r="B3" s="57"/>
    </row>
    <row r="4" spans="1:2" ht="19.5" customHeight="1">
      <c r="A4" s="5"/>
      <c r="B4" s="5"/>
    </row>
    <row r="5" spans="1:7" ht="23.25" customHeight="1">
      <c r="A5" s="56" t="s">
        <v>85</v>
      </c>
      <c r="B5" s="56"/>
      <c r="C5" s="56"/>
      <c r="D5" s="56"/>
      <c r="E5" s="56"/>
      <c r="F5" s="56"/>
      <c r="G5" s="56"/>
    </row>
    <row r="6" spans="1:7" ht="24" customHeight="1">
      <c r="A6" s="55"/>
      <c r="B6" s="55"/>
      <c r="C6" s="55"/>
      <c r="D6" s="55"/>
      <c r="E6" s="55"/>
      <c r="F6" s="55"/>
      <c r="G6" s="55"/>
    </row>
    <row r="7" spans="1:7" ht="47.25" customHeight="1">
      <c r="A7" s="58" t="s">
        <v>69</v>
      </c>
      <c r="B7" s="58"/>
      <c r="C7" s="58"/>
      <c r="D7" s="58"/>
      <c r="E7" s="58"/>
      <c r="F7" s="58"/>
      <c r="G7" s="58"/>
    </row>
    <row r="8" spans="1:7" ht="79.5" customHeight="1">
      <c r="A8" s="58" t="s">
        <v>77</v>
      </c>
      <c r="B8" s="58"/>
      <c r="C8" s="58"/>
      <c r="D8" s="58"/>
      <c r="E8" s="58"/>
      <c r="F8" s="58"/>
      <c r="G8" s="58"/>
    </row>
    <row r="9" spans="1:7" ht="6" customHeight="1">
      <c r="A9" s="6"/>
      <c r="B9" s="6"/>
      <c r="C9" s="6"/>
      <c r="D9" s="6"/>
      <c r="E9" s="6"/>
      <c r="F9" s="6"/>
      <c r="G9" s="6"/>
    </row>
    <row r="10" spans="5:7" ht="18" customHeight="1">
      <c r="E10" s="59" t="s">
        <v>0</v>
      </c>
      <c r="F10" s="59"/>
      <c r="G10" s="59"/>
    </row>
    <row r="11" spans="1:11" ht="18.75" customHeight="1">
      <c r="A11" s="48" t="s">
        <v>1</v>
      </c>
      <c r="B11" s="48" t="s">
        <v>2</v>
      </c>
      <c r="C11" s="48" t="s">
        <v>70</v>
      </c>
      <c r="D11" s="48" t="s">
        <v>87</v>
      </c>
      <c r="E11" s="48" t="s">
        <v>88</v>
      </c>
      <c r="F11" s="48" t="s">
        <v>89</v>
      </c>
      <c r="G11" s="48" t="s">
        <v>65</v>
      </c>
      <c r="I11" s="52"/>
      <c r="J11" s="52"/>
      <c r="K11" s="52"/>
    </row>
    <row r="12" spans="1:11" ht="84" customHeight="1">
      <c r="A12" s="49"/>
      <c r="B12" s="49"/>
      <c r="C12" s="49"/>
      <c r="D12" s="49"/>
      <c r="E12" s="49"/>
      <c r="F12" s="49"/>
      <c r="G12" s="49"/>
      <c r="I12" s="52"/>
      <c r="J12" s="52"/>
      <c r="K12" s="52"/>
    </row>
    <row r="13" spans="1:7" ht="22.5" customHeight="1">
      <c r="A13" s="7">
        <v>1</v>
      </c>
      <c r="B13" s="7">
        <v>2</v>
      </c>
      <c r="C13" s="7">
        <v>3</v>
      </c>
      <c r="D13" s="7">
        <v>4</v>
      </c>
      <c r="E13" s="7">
        <v>5</v>
      </c>
      <c r="F13" s="7">
        <v>6</v>
      </c>
      <c r="G13" s="7">
        <v>7</v>
      </c>
    </row>
    <row r="14" spans="1:7" s="14" customFormat="1" ht="24" customHeight="1">
      <c r="A14" s="8" t="s">
        <v>3</v>
      </c>
      <c r="B14" s="9" t="s">
        <v>71</v>
      </c>
      <c r="C14" s="10">
        <f>C15</f>
        <v>3906</v>
      </c>
      <c r="D14" s="11">
        <f>D15</f>
        <v>923</v>
      </c>
      <c r="E14" s="12">
        <f>E15</f>
        <v>7.964066449981943</v>
      </c>
      <c r="F14" s="13">
        <f>F15</f>
        <v>1.8648459383753502</v>
      </c>
      <c r="G14" s="10"/>
    </row>
    <row r="15" spans="1:7" s="14" customFormat="1" ht="24" customHeight="1">
      <c r="A15" s="15" t="s">
        <v>72</v>
      </c>
      <c r="B15" s="16" t="s">
        <v>4</v>
      </c>
      <c r="C15" s="17">
        <f>C16+C17</f>
        <v>3906</v>
      </c>
      <c r="D15" s="17">
        <f>D16+D17</f>
        <v>923</v>
      </c>
      <c r="E15" s="18">
        <f>E16+E17</f>
        <v>7.964066449981943</v>
      </c>
      <c r="F15" s="19">
        <f>F16+F17</f>
        <v>1.8648459383753502</v>
      </c>
      <c r="G15" s="17"/>
    </row>
    <row r="16" spans="1:7" ht="24" customHeight="1">
      <c r="A16" s="20">
        <v>1</v>
      </c>
      <c r="B16" s="21" t="s">
        <v>84</v>
      </c>
      <c r="C16" s="22"/>
      <c r="D16" s="23"/>
      <c r="E16" s="24"/>
      <c r="F16" s="25"/>
      <c r="G16" s="22"/>
    </row>
    <row r="17" spans="1:9" ht="24" customHeight="1">
      <c r="A17" s="20">
        <v>2</v>
      </c>
      <c r="B17" s="21" t="s">
        <v>7</v>
      </c>
      <c r="C17" s="23">
        <f>SUM(C18:C21)</f>
        <v>3906</v>
      </c>
      <c r="D17" s="23">
        <f>SUM(D18:D21)</f>
        <v>923</v>
      </c>
      <c r="E17" s="23">
        <f>SUM(E18:E21)</f>
        <v>7.964066449981943</v>
      </c>
      <c r="F17" s="43">
        <f>SUM(F18:F21)</f>
        <v>1.8648459383753502</v>
      </c>
      <c r="G17" s="22"/>
      <c r="I17" s="4" t="s">
        <v>90</v>
      </c>
    </row>
    <row r="18" spans="1:9" ht="24" customHeight="1">
      <c r="A18" s="1" t="s">
        <v>80</v>
      </c>
      <c r="B18" s="2" t="s">
        <v>81</v>
      </c>
      <c r="C18" s="22">
        <v>3000</v>
      </c>
      <c r="D18" s="23">
        <v>639</v>
      </c>
      <c r="E18" s="24">
        <f>C18/D18*100%</f>
        <v>4.694835680751174</v>
      </c>
      <c r="F18" s="44">
        <f>D18/I18*100%</f>
        <v>0.8452380952380952</v>
      </c>
      <c r="G18" s="22"/>
      <c r="I18" s="27">
        <v>756</v>
      </c>
    </row>
    <row r="19" spans="1:9" ht="24" customHeight="1">
      <c r="A19" s="1" t="s">
        <v>80</v>
      </c>
      <c r="B19" s="2" t="s">
        <v>82</v>
      </c>
      <c r="C19" s="22">
        <v>850</v>
      </c>
      <c r="D19" s="23">
        <v>260</v>
      </c>
      <c r="E19" s="24">
        <f>C19/D19*100%</f>
        <v>3.269230769230769</v>
      </c>
      <c r="F19" s="26">
        <f>D19/I19*100%</f>
        <v>1.0196078431372548</v>
      </c>
      <c r="G19" s="22"/>
      <c r="I19" s="4">
        <v>255</v>
      </c>
    </row>
    <row r="20" spans="1:9" ht="30.75" customHeight="1">
      <c r="A20" s="1" t="s">
        <v>80</v>
      </c>
      <c r="B20" s="2" t="s">
        <v>83</v>
      </c>
      <c r="C20" s="22">
        <v>56</v>
      </c>
      <c r="D20" s="22">
        <v>0</v>
      </c>
      <c r="E20" s="24">
        <v>0</v>
      </c>
      <c r="F20" s="26">
        <v>0</v>
      </c>
      <c r="G20" s="22"/>
      <c r="I20" s="4">
        <v>0</v>
      </c>
    </row>
    <row r="21" spans="1:9" ht="30.75" customHeight="1">
      <c r="A21" s="1" t="s">
        <v>80</v>
      </c>
      <c r="B21" s="2" t="s">
        <v>86</v>
      </c>
      <c r="C21" s="22">
        <v>0</v>
      </c>
      <c r="D21" s="22">
        <v>24</v>
      </c>
      <c r="E21" s="24">
        <f>C21/D21*100%</f>
        <v>0</v>
      </c>
      <c r="F21" s="26">
        <v>0</v>
      </c>
      <c r="G21" s="22"/>
      <c r="I21" s="4">
        <v>0</v>
      </c>
    </row>
    <row r="22" spans="1:7" ht="20.25" customHeight="1">
      <c r="A22" s="20">
        <v>3</v>
      </c>
      <c r="B22" s="21" t="s">
        <v>8</v>
      </c>
      <c r="C22" s="22"/>
      <c r="D22" s="22"/>
      <c r="E22" s="28"/>
      <c r="F22" s="22"/>
      <c r="G22" s="22"/>
    </row>
    <row r="23" spans="1:7" ht="20.25" customHeight="1">
      <c r="A23" s="20">
        <v>4</v>
      </c>
      <c r="B23" s="21" t="s">
        <v>9</v>
      </c>
      <c r="C23" s="22"/>
      <c r="D23" s="22"/>
      <c r="E23" s="28"/>
      <c r="F23" s="22"/>
      <c r="G23" s="22"/>
    </row>
    <row r="24" spans="1:7" s="14" customFormat="1" ht="20.25" customHeight="1">
      <c r="A24" s="15" t="s">
        <v>24</v>
      </c>
      <c r="B24" s="16" t="s">
        <v>11</v>
      </c>
      <c r="C24" s="29">
        <f>C25+C26</f>
        <v>1160.4</v>
      </c>
      <c r="D24" s="30">
        <f>D25+D26</f>
        <v>92</v>
      </c>
      <c r="E24" s="18">
        <f>E25+E26</f>
        <v>0.07928300586004826</v>
      </c>
      <c r="F24" s="18">
        <f>F25+F26</f>
        <v>1.0267857142857144</v>
      </c>
      <c r="G24" s="17"/>
    </row>
    <row r="25" spans="1:7" s="14" customFormat="1" ht="20.25" customHeight="1">
      <c r="A25" s="15">
        <v>1</v>
      </c>
      <c r="B25" s="16" t="s">
        <v>75</v>
      </c>
      <c r="C25" s="29"/>
      <c r="D25" s="30"/>
      <c r="E25" s="18"/>
      <c r="F25" s="18"/>
      <c r="G25" s="17"/>
    </row>
    <row r="26" spans="1:7" s="14" customFormat="1" ht="20.25" customHeight="1">
      <c r="A26" s="15">
        <v>2</v>
      </c>
      <c r="B26" s="16" t="s">
        <v>18</v>
      </c>
      <c r="C26" s="29">
        <f>C27</f>
        <v>1160.4</v>
      </c>
      <c r="D26" s="29">
        <f>D27</f>
        <v>92</v>
      </c>
      <c r="E26" s="45">
        <f>E27</f>
        <v>0.07928300586004826</v>
      </c>
      <c r="F26" s="45">
        <f>F27</f>
        <v>1.0267857142857144</v>
      </c>
      <c r="G26" s="17"/>
    </row>
    <row r="27" spans="1:9" ht="20.25" customHeight="1">
      <c r="A27" s="20">
        <v>1</v>
      </c>
      <c r="B27" s="21" t="s">
        <v>12</v>
      </c>
      <c r="C27" s="22">
        <v>1160.4</v>
      </c>
      <c r="D27" s="31">
        <v>92</v>
      </c>
      <c r="E27" s="24">
        <f>D27/C27*100%</f>
        <v>0.07928300586004826</v>
      </c>
      <c r="F27" s="24">
        <f>D27/I27*100%</f>
        <v>1.0267857142857144</v>
      </c>
      <c r="G27" s="22"/>
      <c r="I27" s="4">
        <v>89.6</v>
      </c>
    </row>
    <row r="28" spans="1:7" ht="20.25" customHeight="1" hidden="1">
      <c r="A28" s="20" t="s">
        <v>5</v>
      </c>
      <c r="B28" s="21" t="s">
        <v>13</v>
      </c>
      <c r="C28" s="22"/>
      <c r="D28" s="28"/>
      <c r="E28" s="24"/>
      <c r="F28" s="28"/>
      <c r="G28" s="22"/>
    </row>
    <row r="29" spans="1:7" ht="20.25" customHeight="1" hidden="1">
      <c r="A29" s="20" t="s">
        <v>14</v>
      </c>
      <c r="B29" s="21" t="s">
        <v>15</v>
      </c>
      <c r="C29" s="22"/>
      <c r="D29" s="28"/>
      <c r="E29" s="24"/>
      <c r="F29" s="28"/>
      <c r="G29" s="22"/>
    </row>
    <row r="30" spans="1:7" ht="20.25" customHeight="1" hidden="1">
      <c r="A30" s="20" t="s">
        <v>16</v>
      </c>
      <c r="B30" s="21" t="s">
        <v>17</v>
      </c>
      <c r="C30" s="22"/>
      <c r="D30" s="28"/>
      <c r="E30" s="24"/>
      <c r="F30" s="28"/>
      <c r="G30" s="22"/>
    </row>
    <row r="31" spans="1:7" ht="20.25" customHeight="1" hidden="1">
      <c r="A31" s="20" t="s">
        <v>6</v>
      </c>
      <c r="B31" s="21" t="s">
        <v>18</v>
      </c>
      <c r="C31" s="22"/>
      <c r="D31" s="28"/>
      <c r="E31" s="24"/>
      <c r="F31" s="28"/>
      <c r="G31" s="22"/>
    </row>
    <row r="32" spans="1:7" ht="20.25" customHeight="1" hidden="1">
      <c r="A32" s="20" t="s">
        <v>14</v>
      </c>
      <c r="B32" s="21" t="s">
        <v>19</v>
      </c>
      <c r="C32" s="22"/>
      <c r="D32" s="28"/>
      <c r="E32" s="24"/>
      <c r="F32" s="28"/>
      <c r="G32" s="22"/>
    </row>
    <row r="33" spans="1:7" ht="20.25" customHeight="1" hidden="1">
      <c r="A33" s="20" t="s">
        <v>16</v>
      </c>
      <c r="B33" s="21" t="s">
        <v>20</v>
      </c>
      <c r="C33" s="22"/>
      <c r="D33" s="28"/>
      <c r="E33" s="24"/>
      <c r="F33" s="28"/>
      <c r="G33" s="22"/>
    </row>
    <row r="34" spans="1:7" ht="20.25" customHeight="1" hidden="1">
      <c r="A34" s="20">
        <v>2</v>
      </c>
      <c r="B34" s="21" t="s">
        <v>21</v>
      </c>
      <c r="C34" s="22"/>
      <c r="D34" s="28"/>
      <c r="E34" s="24"/>
      <c r="F34" s="28"/>
      <c r="G34" s="22"/>
    </row>
    <row r="35" spans="1:7" ht="20.25" customHeight="1" hidden="1">
      <c r="A35" s="20">
        <v>3</v>
      </c>
      <c r="B35" s="21" t="s">
        <v>22</v>
      </c>
      <c r="C35" s="22"/>
      <c r="D35" s="28"/>
      <c r="E35" s="24"/>
      <c r="F35" s="28"/>
      <c r="G35" s="22"/>
    </row>
    <row r="36" spans="1:9" s="14" customFormat="1" ht="20.25" customHeight="1">
      <c r="A36" s="15" t="s">
        <v>66</v>
      </c>
      <c r="B36" s="16" t="s">
        <v>23</v>
      </c>
      <c r="C36" s="29">
        <f>C37+C38</f>
        <v>2745.6</v>
      </c>
      <c r="D36" s="29">
        <f>D37+D38</f>
        <v>566.9</v>
      </c>
      <c r="E36" s="47">
        <f>E37+E38</f>
        <v>0.45029656862745104</v>
      </c>
      <c r="F36" s="47">
        <f>F37+F38</f>
        <v>1.4696616398297548</v>
      </c>
      <c r="G36" s="17"/>
      <c r="I36" s="4"/>
    </row>
    <row r="37" spans="1:7" ht="20.25" customHeight="1">
      <c r="A37" s="20">
        <v>1</v>
      </c>
      <c r="B37" s="21" t="s">
        <v>79</v>
      </c>
      <c r="C37" s="25">
        <v>0</v>
      </c>
      <c r="D37" s="32">
        <v>0</v>
      </c>
      <c r="E37" s="32">
        <v>0</v>
      </c>
      <c r="F37" s="32">
        <v>0</v>
      </c>
      <c r="G37" s="22"/>
    </row>
    <row r="38" spans="1:9" ht="20.25" customHeight="1">
      <c r="A38" s="20">
        <v>2</v>
      </c>
      <c r="B38" s="21" t="s">
        <v>7</v>
      </c>
      <c r="C38" s="31">
        <f>SUM(C42:C45)</f>
        <v>2745.6</v>
      </c>
      <c r="D38" s="31">
        <f>SUM(D42:D45)</f>
        <v>566.9</v>
      </c>
      <c r="E38" s="46">
        <f>SUM(E42:E45)</f>
        <v>0.45029656862745104</v>
      </c>
      <c r="F38" s="46">
        <f>SUM(F42:F45)</f>
        <v>1.4696616398297548</v>
      </c>
      <c r="G38" s="22"/>
      <c r="I38" s="4">
        <v>703.6</v>
      </c>
    </row>
    <row r="39" spans="1:7" ht="24" customHeight="1" hidden="1">
      <c r="A39" s="1" t="s">
        <v>80</v>
      </c>
      <c r="B39" s="2" t="s">
        <v>81</v>
      </c>
      <c r="C39" s="22"/>
      <c r="D39" s="22"/>
      <c r="E39" s="24" t="e">
        <f aca="true" t="shared" si="0" ref="E39:E44">D39/C39*100%</f>
        <v>#DIV/0!</v>
      </c>
      <c r="F39" s="24" t="e">
        <f>D39/I39*100%</f>
        <v>#DIV/0!</v>
      </c>
      <c r="G39" s="22"/>
    </row>
    <row r="40" spans="1:7" ht="20.25" customHeight="1" hidden="1">
      <c r="A40" s="1" t="s">
        <v>80</v>
      </c>
      <c r="B40" s="2" t="s">
        <v>82</v>
      </c>
      <c r="C40" s="22"/>
      <c r="D40" s="22"/>
      <c r="E40" s="24" t="e">
        <f t="shared" si="0"/>
        <v>#DIV/0!</v>
      </c>
      <c r="F40" s="24" t="e">
        <f>D40/I40*100%</f>
        <v>#DIV/0!</v>
      </c>
      <c r="G40" s="22"/>
    </row>
    <row r="41" spans="1:7" ht="30.75" customHeight="1" hidden="1">
      <c r="A41" s="1" t="s">
        <v>80</v>
      </c>
      <c r="B41" s="2" t="s">
        <v>83</v>
      </c>
      <c r="C41" s="22"/>
      <c r="D41" s="22"/>
      <c r="E41" s="24" t="e">
        <f t="shared" si="0"/>
        <v>#DIV/0!</v>
      </c>
      <c r="F41" s="24" t="e">
        <f>D41/I41*100%</f>
        <v>#DIV/0!</v>
      </c>
      <c r="G41" s="22"/>
    </row>
    <row r="42" spans="1:9" ht="18" customHeight="1">
      <c r="A42" s="1" t="s">
        <v>80</v>
      </c>
      <c r="B42" s="2" t="s">
        <v>81</v>
      </c>
      <c r="C42" s="22">
        <v>2400</v>
      </c>
      <c r="D42" s="23">
        <v>479.3</v>
      </c>
      <c r="E42" s="24">
        <f t="shared" si="0"/>
        <v>0.19970833333333335</v>
      </c>
      <c r="F42" s="24">
        <f>D42/I42*100%</f>
        <v>0.8450282087447109</v>
      </c>
      <c r="G42" s="22"/>
      <c r="I42" s="4">
        <v>567.2</v>
      </c>
    </row>
    <row r="43" spans="1:9" ht="18" customHeight="1">
      <c r="A43" s="1" t="s">
        <v>80</v>
      </c>
      <c r="B43" s="2" t="s">
        <v>82</v>
      </c>
      <c r="C43" s="22">
        <v>340</v>
      </c>
      <c r="D43" s="23">
        <v>85.2</v>
      </c>
      <c r="E43" s="24">
        <f t="shared" si="0"/>
        <v>0.25058823529411767</v>
      </c>
      <c r="F43" s="24">
        <f>D43/I43*100%</f>
        <v>0.624633431085044</v>
      </c>
      <c r="G43" s="22"/>
      <c r="I43" s="4">
        <v>136.4</v>
      </c>
    </row>
    <row r="44" spans="1:9" ht="27.75" customHeight="1">
      <c r="A44" s="1" t="s">
        <v>80</v>
      </c>
      <c r="B44" s="2" t="s">
        <v>83</v>
      </c>
      <c r="C44" s="23">
        <v>5.6</v>
      </c>
      <c r="D44" s="23">
        <v>0</v>
      </c>
      <c r="E44" s="24">
        <f t="shared" si="0"/>
        <v>0</v>
      </c>
      <c r="F44" s="24">
        <v>0</v>
      </c>
      <c r="G44" s="22"/>
      <c r="I44" s="4">
        <v>0</v>
      </c>
    </row>
    <row r="45" spans="1:9" ht="30" customHeight="1">
      <c r="A45" s="1" t="s">
        <v>80</v>
      </c>
      <c r="B45" s="2" t="s">
        <v>86</v>
      </c>
      <c r="C45" s="22">
        <v>0</v>
      </c>
      <c r="D45" s="23">
        <v>2.4</v>
      </c>
      <c r="E45" s="24">
        <v>0</v>
      </c>
      <c r="F45" s="24">
        <v>0</v>
      </c>
      <c r="G45" s="22"/>
      <c r="I45" s="4">
        <v>0</v>
      </c>
    </row>
    <row r="46" spans="1:7" s="14" customFormat="1" ht="24.75" customHeight="1">
      <c r="A46" s="15" t="s">
        <v>10</v>
      </c>
      <c r="B46" s="16" t="s">
        <v>73</v>
      </c>
      <c r="C46" s="30">
        <f>C47</f>
        <v>2454.8469999999998</v>
      </c>
      <c r="D46" s="30">
        <f>D47</f>
        <v>221.10000000000002</v>
      </c>
      <c r="E46" s="18">
        <f>E47</f>
        <v>0.13473105889106163</v>
      </c>
      <c r="F46" s="18">
        <f>F47</f>
        <v>5.772845953002612</v>
      </c>
      <c r="G46" s="17">
        <f>G48</f>
        <v>0</v>
      </c>
    </row>
    <row r="47" spans="1:7" s="14" customFormat="1" ht="24.75" customHeight="1">
      <c r="A47" s="15" t="s">
        <v>72</v>
      </c>
      <c r="B47" s="16" t="s">
        <v>74</v>
      </c>
      <c r="C47" s="30">
        <f>C48+C53+C60+C63+C66+C69+C72+C75+C78+C81+C84</f>
        <v>2454.8469999999998</v>
      </c>
      <c r="D47" s="30">
        <f>D48</f>
        <v>221.10000000000002</v>
      </c>
      <c r="E47" s="18">
        <f>E48</f>
        <v>0.13473105889106163</v>
      </c>
      <c r="F47" s="18">
        <f>F48</f>
        <v>5.772845953002612</v>
      </c>
      <c r="G47" s="17"/>
    </row>
    <row r="48" spans="1:9" ht="24.75" customHeight="1">
      <c r="A48" s="20">
        <v>1</v>
      </c>
      <c r="B48" s="21" t="s">
        <v>18</v>
      </c>
      <c r="C48" s="32">
        <f>C49+C52</f>
        <v>1697.047</v>
      </c>
      <c r="D48" s="32">
        <f>D49+D52</f>
        <v>221.10000000000002</v>
      </c>
      <c r="E48" s="24">
        <f>E49+E52</f>
        <v>0.13473105889106163</v>
      </c>
      <c r="F48" s="24">
        <f>F49+F52</f>
        <v>5.772845953002612</v>
      </c>
      <c r="G48" s="22">
        <f>G49</f>
        <v>0</v>
      </c>
      <c r="I48" s="33"/>
    </row>
    <row r="49" spans="1:9" ht="24.75" customHeight="1">
      <c r="A49" s="20" t="s">
        <v>5</v>
      </c>
      <c r="B49" s="21" t="s">
        <v>19</v>
      </c>
      <c r="C49" s="28">
        <f>1542+C50+C51</f>
        <v>1641.047</v>
      </c>
      <c r="D49" s="32">
        <f>147.8+D50</f>
        <v>221.10000000000002</v>
      </c>
      <c r="E49" s="24">
        <f>D49/C49*100%</f>
        <v>0.13473105889106163</v>
      </c>
      <c r="F49" s="24">
        <f>D49/I49*100%</f>
        <v>5.772845953002612</v>
      </c>
      <c r="G49" s="22"/>
      <c r="I49" s="34">
        <v>38.3</v>
      </c>
    </row>
    <row r="50" spans="1:7" ht="30.75" customHeight="1">
      <c r="A50" s="20" t="s">
        <v>80</v>
      </c>
      <c r="B50" s="21" t="s">
        <v>91</v>
      </c>
      <c r="C50" s="28">
        <v>90</v>
      </c>
      <c r="D50" s="32">
        <v>73.3</v>
      </c>
      <c r="E50" s="24">
        <f>D50/C50*100%</f>
        <v>0.8144444444444444</v>
      </c>
      <c r="F50" s="24">
        <v>0</v>
      </c>
      <c r="G50" s="22"/>
    </row>
    <row r="51" spans="1:7" ht="24.75" customHeight="1">
      <c r="A51" s="20" t="s">
        <v>80</v>
      </c>
      <c r="B51" s="21" t="s">
        <v>92</v>
      </c>
      <c r="C51" s="32">
        <v>9.047</v>
      </c>
      <c r="D51" s="32">
        <v>0</v>
      </c>
      <c r="E51" s="24">
        <v>0</v>
      </c>
      <c r="F51" s="24">
        <v>0</v>
      </c>
      <c r="G51" s="22"/>
    </row>
    <row r="52" spans="1:9" ht="24.75" customHeight="1">
      <c r="A52" s="20" t="s">
        <v>6</v>
      </c>
      <c r="B52" s="21" t="s">
        <v>20</v>
      </c>
      <c r="C52" s="32">
        <f>50+6</f>
        <v>56</v>
      </c>
      <c r="D52" s="32">
        <v>0</v>
      </c>
      <c r="E52" s="24">
        <f>D52/C52*100%</f>
        <v>0</v>
      </c>
      <c r="F52" s="24">
        <f>D52/I52*100%</f>
        <v>0</v>
      </c>
      <c r="G52" s="22"/>
      <c r="I52" s="4">
        <v>16.7</v>
      </c>
    </row>
    <row r="53" spans="1:9" ht="24.75" customHeight="1">
      <c r="A53" s="20">
        <v>2</v>
      </c>
      <c r="B53" s="21" t="s">
        <v>25</v>
      </c>
      <c r="C53" s="22"/>
      <c r="D53" s="22"/>
      <c r="E53" s="24"/>
      <c r="F53" s="24"/>
      <c r="G53" s="22"/>
      <c r="I53" s="35"/>
    </row>
    <row r="54" spans="1:7" ht="31.5" customHeight="1" hidden="1">
      <c r="A54" s="20" t="s">
        <v>26</v>
      </c>
      <c r="B54" s="21" t="s">
        <v>27</v>
      </c>
      <c r="C54" s="22"/>
      <c r="D54" s="22"/>
      <c r="E54" s="24"/>
      <c r="F54" s="24"/>
      <c r="G54" s="22"/>
    </row>
    <row r="55" spans="1:7" ht="31.5" customHeight="1" hidden="1">
      <c r="A55" s="20"/>
      <c r="B55" s="36" t="s">
        <v>28</v>
      </c>
      <c r="C55" s="22"/>
      <c r="D55" s="22"/>
      <c r="E55" s="24"/>
      <c r="F55" s="24"/>
      <c r="G55" s="22"/>
    </row>
    <row r="56" spans="1:7" ht="18" customHeight="1" hidden="1">
      <c r="A56" s="20"/>
      <c r="B56" s="36" t="s">
        <v>29</v>
      </c>
      <c r="C56" s="22"/>
      <c r="D56" s="22"/>
      <c r="E56" s="24"/>
      <c r="F56" s="24"/>
      <c r="G56" s="22"/>
    </row>
    <row r="57" spans="1:7" ht="18" customHeight="1" hidden="1">
      <c r="A57" s="20"/>
      <c r="B57" s="36" t="s">
        <v>30</v>
      </c>
      <c r="C57" s="22"/>
      <c r="D57" s="22"/>
      <c r="E57" s="24"/>
      <c r="F57" s="24"/>
      <c r="G57" s="22"/>
    </row>
    <row r="58" spans="1:7" ht="18" customHeight="1" hidden="1">
      <c r="A58" s="20" t="s">
        <v>31</v>
      </c>
      <c r="B58" s="21" t="s">
        <v>32</v>
      </c>
      <c r="C58" s="22"/>
      <c r="D58" s="22"/>
      <c r="E58" s="24"/>
      <c r="F58" s="24"/>
      <c r="G58" s="22"/>
    </row>
    <row r="59" spans="1:7" ht="18" customHeight="1" hidden="1">
      <c r="A59" s="20" t="s">
        <v>33</v>
      </c>
      <c r="B59" s="21" t="s">
        <v>17</v>
      </c>
      <c r="C59" s="22"/>
      <c r="D59" s="22"/>
      <c r="E59" s="24"/>
      <c r="F59" s="24"/>
      <c r="G59" s="22"/>
    </row>
    <row r="60" spans="1:7" ht="25.5" customHeight="1">
      <c r="A60" s="20">
        <v>3</v>
      </c>
      <c r="B60" s="21" t="s">
        <v>34</v>
      </c>
      <c r="C60" s="22"/>
      <c r="D60" s="22"/>
      <c r="E60" s="24"/>
      <c r="F60" s="24"/>
      <c r="G60" s="22"/>
    </row>
    <row r="61" spans="1:7" ht="18" customHeight="1" hidden="1">
      <c r="A61" s="20" t="s">
        <v>35</v>
      </c>
      <c r="B61" s="21" t="s">
        <v>15</v>
      </c>
      <c r="C61" s="22"/>
      <c r="D61" s="22"/>
      <c r="E61" s="24"/>
      <c r="F61" s="24"/>
      <c r="G61" s="22"/>
    </row>
    <row r="62" spans="1:7" ht="18" customHeight="1" hidden="1">
      <c r="A62" s="20" t="s">
        <v>36</v>
      </c>
      <c r="B62" s="21" t="s">
        <v>17</v>
      </c>
      <c r="C62" s="22"/>
      <c r="D62" s="22"/>
      <c r="E62" s="24"/>
      <c r="F62" s="24"/>
      <c r="G62" s="22"/>
    </row>
    <row r="63" spans="1:7" ht="26.25" customHeight="1">
      <c r="A63" s="20">
        <v>4</v>
      </c>
      <c r="B63" s="21" t="s">
        <v>37</v>
      </c>
      <c r="C63" s="22"/>
      <c r="D63" s="22"/>
      <c r="E63" s="24"/>
      <c r="F63" s="24"/>
      <c r="G63" s="22"/>
    </row>
    <row r="64" spans="1:7" ht="18" customHeight="1" hidden="1">
      <c r="A64" s="20" t="s">
        <v>38</v>
      </c>
      <c r="B64" s="21" t="s">
        <v>15</v>
      </c>
      <c r="C64" s="22"/>
      <c r="D64" s="22"/>
      <c r="E64" s="24" t="e">
        <f aca="true" t="shared" si="1" ref="E64:E72">D64/C64*100%</f>
        <v>#DIV/0!</v>
      </c>
      <c r="F64" s="24" t="e">
        <f aca="true" t="shared" si="2" ref="F64:F71">D64/I64*100%</f>
        <v>#DIV/0!</v>
      </c>
      <c r="G64" s="22"/>
    </row>
    <row r="65" spans="1:7" ht="18" customHeight="1" hidden="1">
      <c r="A65" s="20" t="s">
        <v>39</v>
      </c>
      <c r="B65" s="21" t="s">
        <v>17</v>
      </c>
      <c r="C65" s="22"/>
      <c r="D65" s="22"/>
      <c r="E65" s="24" t="e">
        <f t="shared" si="1"/>
        <v>#DIV/0!</v>
      </c>
      <c r="F65" s="24" t="e">
        <f t="shared" si="2"/>
        <v>#DIV/0!</v>
      </c>
      <c r="G65" s="22"/>
    </row>
    <row r="66" spans="1:9" ht="24.75" customHeight="1">
      <c r="A66" s="20">
        <v>5</v>
      </c>
      <c r="B66" s="21" t="s">
        <v>40</v>
      </c>
      <c r="C66" s="23">
        <v>7.8</v>
      </c>
      <c r="D66" s="23">
        <v>7.8</v>
      </c>
      <c r="E66" s="24">
        <f t="shared" si="1"/>
        <v>1</v>
      </c>
      <c r="F66" s="24">
        <f t="shared" si="2"/>
        <v>0.8666666666666667</v>
      </c>
      <c r="G66" s="22"/>
      <c r="I66" s="4">
        <v>9</v>
      </c>
    </row>
    <row r="67" spans="1:7" ht="18" customHeight="1" hidden="1">
      <c r="A67" s="20" t="s">
        <v>41</v>
      </c>
      <c r="B67" s="21" t="s">
        <v>15</v>
      </c>
      <c r="C67" s="22"/>
      <c r="D67" s="22"/>
      <c r="E67" s="24" t="e">
        <f t="shared" si="1"/>
        <v>#DIV/0!</v>
      </c>
      <c r="F67" s="24" t="e">
        <f t="shared" si="2"/>
        <v>#DIV/0!</v>
      </c>
      <c r="G67" s="22"/>
    </row>
    <row r="68" spans="1:7" ht="18" customHeight="1" hidden="1">
      <c r="A68" s="20" t="s">
        <v>42</v>
      </c>
      <c r="B68" s="21" t="s">
        <v>17</v>
      </c>
      <c r="C68" s="22"/>
      <c r="D68" s="22"/>
      <c r="E68" s="24" t="e">
        <f t="shared" si="1"/>
        <v>#DIV/0!</v>
      </c>
      <c r="F68" s="24" t="e">
        <f t="shared" si="2"/>
        <v>#DIV/0!</v>
      </c>
      <c r="G68" s="22"/>
    </row>
    <row r="69" spans="1:7" ht="23.25" customHeight="1">
      <c r="A69" s="20">
        <v>6</v>
      </c>
      <c r="B69" s="21" t="s">
        <v>43</v>
      </c>
      <c r="C69" s="22"/>
      <c r="D69" s="22"/>
      <c r="E69" s="24"/>
      <c r="F69" s="24"/>
      <c r="G69" s="22"/>
    </row>
    <row r="70" spans="1:7" ht="18" customHeight="1" hidden="1">
      <c r="A70" s="20" t="s">
        <v>44</v>
      </c>
      <c r="B70" s="21" t="s">
        <v>15</v>
      </c>
      <c r="C70" s="22"/>
      <c r="D70" s="22"/>
      <c r="E70" s="24" t="e">
        <f t="shared" si="1"/>
        <v>#DIV/0!</v>
      </c>
      <c r="F70" s="24" t="e">
        <f t="shared" si="2"/>
        <v>#DIV/0!</v>
      </c>
      <c r="G70" s="22"/>
    </row>
    <row r="71" spans="1:7" ht="6" customHeight="1" hidden="1">
      <c r="A71" s="20" t="s">
        <v>45</v>
      </c>
      <c r="B71" s="21" t="s">
        <v>17</v>
      </c>
      <c r="C71" s="22"/>
      <c r="D71" s="22"/>
      <c r="E71" s="24" t="e">
        <f t="shared" si="1"/>
        <v>#DIV/0!</v>
      </c>
      <c r="F71" s="24" t="e">
        <f t="shared" si="2"/>
        <v>#DIV/0!</v>
      </c>
      <c r="G71" s="22"/>
    </row>
    <row r="72" spans="1:9" ht="27" customHeight="1">
      <c r="A72" s="20">
        <v>7</v>
      </c>
      <c r="B72" s="21" t="s">
        <v>46</v>
      </c>
      <c r="C72" s="22">
        <v>750</v>
      </c>
      <c r="D72" s="22">
        <v>0</v>
      </c>
      <c r="E72" s="24">
        <f t="shared" si="1"/>
        <v>0</v>
      </c>
      <c r="F72" s="46">
        <v>0</v>
      </c>
      <c r="G72" s="22"/>
      <c r="I72" s="4">
        <v>0</v>
      </c>
    </row>
    <row r="73" spans="1:7" ht="18" customHeight="1" hidden="1">
      <c r="A73" s="20" t="s">
        <v>47</v>
      </c>
      <c r="B73" s="21" t="s">
        <v>15</v>
      </c>
      <c r="C73" s="22"/>
      <c r="D73" s="22"/>
      <c r="E73" s="24"/>
      <c r="F73" s="22"/>
      <c r="G73" s="22"/>
    </row>
    <row r="74" spans="1:7" ht="18" customHeight="1" hidden="1">
      <c r="A74" s="20" t="s">
        <v>48</v>
      </c>
      <c r="B74" s="21" t="s">
        <v>17</v>
      </c>
      <c r="C74" s="22"/>
      <c r="D74" s="22"/>
      <c r="E74" s="24"/>
      <c r="F74" s="22"/>
      <c r="G74" s="22"/>
    </row>
    <row r="75" spans="1:7" ht="24.75" customHeight="1">
      <c r="A75" s="20">
        <v>8</v>
      </c>
      <c r="B75" s="21" t="s">
        <v>49</v>
      </c>
      <c r="C75" s="22"/>
      <c r="D75" s="22"/>
      <c r="E75" s="24"/>
      <c r="F75" s="22"/>
      <c r="G75" s="22"/>
    </row>
    <row r="76" spans="1:7" ht="18" customHeight="1" hidden="1">
      <c r="A76" s="20" t="s">
        <v>50</v>
      </c>
      <c r="B76" s="21" t="s">
        <v>15</v>
      </c>
      <c r="C76" s="22"/>
      <c r="D76" s="22"/>
      <c r="E76" s="24"/>
      <c r="F76" s="22"/>
      <c r="G76" s="22"/>
    </row>
    <row r="77" spans="1:7" ht="18" customHeight="1" hidden="1">
      <c r="A77" s="20" t="s">
        <v>51</v>
      </c>
      <c r="B77" s="21" t="s">
        <v>17</v>
      </c>
      <c r="C77" s="22"/>
      <c r="D77" s="22"/>
      <c r="E77" s="24"/>
      <c r="F77" s="22"/>
      <c r="G77" s="22"/>
    </row>
    <row r="78" spans="1:7" ht="30.75" customHeight="1">
      <c r="A78" s="20">
        <v>9</v>
      </c>
      <c r="B78" s="21" t="s">
        <v>52</v>
      </c>
      <c r="C78" s="22"/>
      <c r="D78" s="22"/>
      <c r="E78" s="24"/>
      <c r="F78" s="22"/>
      <c r="G78" s="22"/>
    </row>
    <row r="79" spans="1:7" ht="18" customHeight="1" hidden="1">
      <c r="A79" s="20" t="s">
        <v>53</v>
      </c>
      <c r="B79" s="21" t="s">
        <v>15</v>
      </c>
      <c r="C79" s="22"/>
      <c r="D79" s="22"/>
      <c r="E79" s="24"/>
      <c r="F79" s="22"/>
      <c r="G79" s="22"/>
    </row>
    <row r="80" spans="1:7" ht="18" customHeight="1" hidden="1">
      <c r="A80" s="20" t="s">
        <v>54</v>
      </c>
      <c r="B80" s="21" t="s">
        <v>17</v>
      </c>
      <c r="C80" s="22"/>
      <c r="D80" s="22"/>
      <c r="E80" s="24"/>
      <c r="F80" s="22"/>
      <c r="G80" s="22"/>
    </row>
    <row r="81" spans="1:7" ht="26.25" customHeight="1">
      <c r="A81" s="20">
        <v>10</v>
      </c>
      <c r="B81" s="21" t="s">
        <v>55</v>
      </c>
      <c r="C81" s="22"/>
      <c r="D81" s="22"/>
      <c r="E81" s="24"/>
      <c r="F81" s="22"/>
      <c r="G81" s="22"/>
    </row>
    <row r="82" spans="1:7" ht="18" customHeight="1" hidden="1">
      <c r="A82" s="20" t="s">
        <v>56</v>
      </c>
      <c r="B82" s="21" t="s">
        <v>15</v>
      </c>
      <c r="C82" s="22"/>
      <c r="D82" s="22"/>
      <c r="E82" s="24" t="e">
        <f>D82/C82*100%</f>
        <v>#DIV/0!</v>
      </c>
      <c r="F82" s="22"/>
      <c r="G82" s="22"/>
    </row>
    <row r="83" spans="1:7" ht="18" customHeight="1" hidden="1">
      <c r="A83" s="20" t="s">
        <v>57</v>
      </c>
      <c r="B83" s="21" t="s">
        <v>17</v>
      </c>
      <c r="C83" s="22"/>
      <c r="D83" s="22"/>
      <c r="E83" s="24" t="e">
        <f>D83/C83*100%</f>
        <v>#DIV/0!</v>
      </c>
      <c r="F83" s="22"/>
      <c r="G83" s="22"/>
    </row>
    <row r="84" spans="1:7" ht="28.5" customHeight="1">
      <c r="A84" s="20">
        <v>11</v>
      </c>
      <c r="B84" s="21" t="s">
        <v>58</v>
      </c>
      <c r="C84" s="22"/>
      <c r="D84" s="22"/>
      <c r="E84" s="24"/>
      <c r="F84" s="22">
        <v>0</v>
      </c>
      <c r="G84" s="22"/>
    </row>
    <row r="85" spans="1:7" ht="18" customHeight="1" hidden="1">
      <c r="A85" s="20">
        <v>1</v>
      </c>
      <c r="B85" s="21" t="s">
        <v>59</v>
      </c>
      <c r="C85" s="22"/>
      <c r="D85" s="22"/>
      <c r="E85" s="24"/>
      <c r="F85" s="22"/>
      <c r="G85" s="22"/>
    </row>
    <row r="86" spans="1:7" ht="18" customHeight="1" hidden="1">
      <c r="A86" s="20"/>
      <c r="B86" s="21" t="s">
        <v>60</v>
      </c>
      <c r="C86" s="22"/>
      <c r="D86" s="22"/>
      <c r="E86" s="24"/>
      <c r="F86" s="22"/>
      <c r="G86" s="22"/>
    </row>
    <row r="87" spans="1:7" ht="18" customHeight="1" hidden="1">
      <c r="A87" s="20">
        <v>2</v>
      </c>
      <c r="B87" s="21" t="s">
        <v>58</v>
      </c>
      <c r="C87" s="22"/>
      <c r="D87" s="22"/>
      <c r="E87" s="24"/>
      <c r="F87" s="22"/>
      <c r="G87" s="22"/>
    </row>
    <row r="88" spans="1:7" ht="21.75" customHeight="1">
      <c r="A88" s="37"/>
      <c r="B88" s="38"/>
      <c r="C88" s="39"/>
      <c r="D88" s="39"/>
      <c r="E88" s="40"/>
      <c r="F88" s="39"/>
      <c r="G88" s="39"/>
    </row>
    <row r="89" ht="7.5" customHeight="1">
      <c r="A89" s="3"/>
    </row>
    <row r="90" spans="2:6" ht="16.5">
      <c r="B90" s="41"/>
      <c r="C90" s="41"/>
      <c r="D90" s="51" t="s">
        <v>76</v>
      </c>
      <c r="E90" s="51"/>
      <c r="F90" s="51"/>
    </row>
    <row r="91" spans="2:6" ht="16.5">
      <c r="B91" s="42" t="s">
        <v>64</v>
      </c>
      <c r="C91" s="41"/>
      <c r="D91" s="50" t="s">
        <v>63</v>
      </c>
      <c r="E91" s="50"/>
      <c r="F91" s="50"/>
    </row>
    <row r="92" spans="2:6" ht="16.5">
      <c r="B92" s="41"/>
      <c r="C92" s="41"/>
      <c r="D92" s="41"/>
      <c r="E92" s="41"/>
      <c r="F92" s="41"/>
    </row>
  </sheetData>
  <sheetProtection/>
  <mergeCells count="19">
    <mergeCell ref="I11:K12"/>
    <mergeCell ref="C1:G1"/>
    <mergeCell ref="C2:G2"/>
    <mergeCell ref="A6:G6"/>
    <mergeCell ref="A5:G5"/>
    <mergeCell ref="A2:B2"/>
    <mergeCell ref="A3:B3"/>
    <mergeCell ref="A7:G7"/>
    <mergeCell ref="A8:G8"/>
    <mergeCell ref="E10:G10"/>
    <mergeCell ref="G11:G12"/>
    <mergeCell ref="D91:F91"/>
    <mergeCell ref="D90:F90"/>
    <mergeCell ref="A11:A12"/>
    <mergeCell ref="B11:B12"/>
    <mergeCell ref="C11:C12"/>
    <mergeCell ref="D11:D12"/>
    <mergeCell ref="F11:F12"/>
    <mergeCell ref="E11:E12"/>
  </mergeCells>
  <printOptions/>
  <pageMargins left="0.5905511811023623" right="0.31496062992125984" top="0.5511811023622047" bottom="0.4330708661417323" header="0.31496062992125984" footer="0.3149606299212598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 LUCK</dc:creator>
  <cp:keywords/>
  <dc:description/>
  <cp:lastModifiedBy>Admin</cp:lastModifiedBy>
  <cp:lastPrinted>2019-04-10T09:15:52Z</cp:lastPrinted>
  <dcterms:created xsi:type="dcterms:W3CDTF">2019-01-24T09:19:42Z</dcterms:created>
  <dcterms:modified xsi:type="dcterms:W3CDTF">2019-04-17T07:53:54Z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